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000" activeTab="0"/>
  </bookViews>
  <sheets>
    <sheet name="hoja" sheetId="1" r:id="rId1"/>
  </sheets>
  <definedNames>
    <definedName name="_xlnm.Print_Area" localSheetId="0">'hoja'!$A$1:$E$226</definedName>
  </definedNames>
  <calcPr fullCalcOnLoad="1"/>
</workbook>
</file>

<file path=xl/sharedStrings.xml><?xml version="1.0" encoding="utf-8"?>
<sst xmlns="http://schemas.openxmlformats.org/spreadsheetml/2006/main" count="183" uniqueCount="174">
  <si>
    <t>QUINENCO</t>
  </si>
  <si>
    <t>Mes/Año Antecedentes</t>
  </si>
  <si>
    <t>Día/Mes/Año Inicial Balance</t>
  </si>
  <si>
    <t>Disponible</t>
  </si>
  <si>
    <t>Valores Negociables (Neto)</t>
  </si>
  <si>
    <t>Deudores por Venta (Neto)</t>
  </si>
  <si>
    <t>Documentos por Cobrar (Neto)</t>
  </si>
  <si>
    <t>Deudores Varios (Neto)</t>
  </si>
  <si>
    <t>Doctos. y Ctas. por Cobrar Emp.Relac.</t>
  </si>
  <si>
    <t>Existencias (Neto)</t>
  </si>
  <si>
    <t>Impuestos por Recuperar</t>
  </si>
  <si>
    <t>Gastos Pagados por Anticipado</t>
  </si>
  <si>
    <t>Impuestos Diferidos</t>
  </si>
  <si>
    <t>Otros Activos Circulantes</t>
  </si>
  <si>
    <t>TOTAL ACTIVOS CIRCULANTES</t>
  </si>
  <si>
    <t>Terrenos</t>
  </si>
  <si>
    <t>Construc. y Obras de Infraestructura</t>
  </si>
  <si>
    <t>Maquinarias y Equipos</t>
  </si>
  <si>
    <t>Otros Activos Fijos</t>
  </si>
  <si>
    <t>Mayor Valor por Retasac.Tec. Activo Fijo</t>
  </si>
  <si>
    <t>TOTAL ACTIVOS FIJOS</t>
  </si>
  <si>
    <t>Inversiones en Empresas Relacionadas</t>
  </si>
  <si>
    <t>Inversiones en Otras Sociedades</t>
  </si>
  <si>
    <t>Menor Valor de Inversiones</t>
  </si>
  <si>
    <t>Mayor Valor de Inversiones (menos)</t>
  </si>
  <si>
    <t>Deudores a Largo Plazo</t>
  </si>
  <si>
    <t>Intangibles</t>
  </si>
  <si>
    <t>Otros</t>
  </si>
  <si>
    <t>TOTAL OTROS ACTIVOS</t>
  </si>
  <si>
    <t>TOTAL ACTIVOS</t>
  </si>
  <si>
    <t>PASIVOS</t>
  </si>
  <si>
    <t>Oblig. Bcos. e Inst.Financ. Corto Plazo</t>
  </si>
  <si>
    <t>Oblig. Largo Plazo C/Vcto. dentro 1 Ano</t>
  </si>
  <si>
    <t>Dividendos por Pagar</t>
  </si>
  <si>
    <t>Cuentas por Pagar</t>
  </si>
  <si>
    <t>Documentos por Pagar</t>
  </si>
  <si>
    <t>Acreedores Varios</t>
  </si>
  <si>
    <t>Doctos. y Ctas. por Pagar Emp.Relac.</t>
  </si>
  <si>
    <t>Provisiones</t>
  </si>
  <si>
    <t>Retenciones</t>
  </si>
  <si>
    <t>Impuesto a la Renta</t>
  </si>
  <si>
    <t>Ingresos Percibidos por Adelantado</t>
  </si>
  <si>
    <t>Otros Pasivos Circulantes</t>
  </si>
  <si>
    <t>TOTAL PASIVOS CIRCULANTES</t>
  </si>
  <si>
    <t>Oblig. Bcos. e Inst.Financieras</t>
  </si>
  <si>
    <t>Otros Pasivos a Largo Plazo</t>
  </si>
  <si>
    <t>TOTAL PASIVOS A LARGO PLAZO</t>
  </si>
  <si>
    <t>INTERES MINORITARIO</t>
  </si>
  <si>
    <t>Capital Pagado</t>
  </si>
  <si>
    <t>Sobreprecio Venta de Acciones Propias</t>
  </si>
  <si>
    <t>Otras Reservas</t>
  </si>
  <si>
    <t>Utilidades Retenidas</t>
  </si>
  <si>
    <t>Reserva Futuros Dividendos</t>
  </si>
  <si>
    <t>Utilidades Acumuladas</t>
  </si>
  <si>
    <t>Pérdidas Acumuladas (Menos)</t>
  </si>
  <si>
    <t>Utilidad (Pérdida) del Ejercicio</t>
  </si>
  <si>
    <t>Dividendos Provisorios (Menos)</t>
  </si>
  <si>
    <t>TOTAL PATRIMONIO</t>
  </si>
  <si>
    <t>ESTADO DE RESULTADOS</t>
  </si>
  <si>
    <t>Ingresos Financieros</t>
  </si>
  <si>
    <t>Amortiz. Menor Valor Inversiones (Menos)</t>
  </si>
  <si>
    <t>Gastos Financieros (Menos)</t>
  </si>
  <si>
    <t>UTILIDAD (PERDIDA) LIQUIDA</t>
  </si>
  <si>
    <t>UTILIDAD (PERDIDA) DEL EJERCICIO</t>
  </si>
  <si>
    <t>ESTADO FLUJO EFECTIVO</t>
  </si>
  <si>
    <t>Ingresos financieros percibidos</t>
  </si>
  <si>
    <t>Dividendos y otros repartos percibidos</t>
  </si>
  <si>
    <t>Otros ingresos percibidos</t>
  </si>
  <si>
    <t>Pago a proveedores y personal (menos)</t>
  </si>
  <si>
    <t>Intereses pagados (menos)</t>
  </si>
  <si>
    <t>Impuesto a la renta pagado (menos)</t>
  </si>
  <si>
    <t>Otros gastos pagados (menos)</t>
  </si>
  <si>
    <t>IVA y otros similares pagados (menos)</t>
  </si>
  <si>
    <t>Otras fuentes de financiamiento</t>
  </si>
  <si>
    <t>Pago de dividendos (menos)</t>
  </si>
  <si>
    <t>Repartos de capital (menos)</t>
  </si>
  <si>
    <t>Otros desembolsos por financiamiento</t>
  </si>
  <si>
    <t>Ventas de activo fijo</t>
  </si>
  <si>
    <t>Ventas de inversiones permanentes</t>
  </si>
  <si>
    <t>Ventas de otras inversiones</t>
  </si>
  <si>
    <t>Pago de intereses capitalizados (menos)</t>
  </si>
  <si>
    <t>Inversiones permanentes (menos)</t>
  </si>
  <si>
    <t>Invers. en instrum. financieros (menos)</t>
  </si>
  <si>
    <t>Pérdida en ventas de inversiones</t>
  </si>
  <si>
    <t>Castigos y provisiones</t>
  </si>
  <si>
    <t>Util. devengada inv. emp. relac. (menos)</t>
  </si>
  <si>
    <t>Pérdida devengada inv. emp. relac.</t>
  </si>
  <si>
    <t>Otros abonos a resultado no flujo efect.</t>
  </si>
  <si>
    <t>Otros cargos resultado no flujo efectivo</t>
  </si>
  <si>
    <t>EFECTO INFLAC. S/ EFECTIVO Y EFECTIVO EQUIVALENTE</t>
  </si>
  <si>
    <t>VARIAC NETA DE EFECTIVO Y EFECTIVO EQUIVALENTE</t>
  </si>
  <si>
    <t>SALDO INICIAL DE EFECTIVO Y EFECTIVO EQUIVALENTE</t>
  </si>
  <si>
    <t>SALDO FINAL DE EFECTIVO Y EFECTIVO EQUIVALENTE</t>
  </si>
  <si>
    <t>Depósitos a Plazo</t>
  </si>
  <si>
    <t>Depreciación (Menos)</t>
  </si>
  <si>
    <t>Amortización (Menos)</t>
  </si>
  <si>
    <t>Oblig. con el Público (Bonos)</t>
  </si>
  <si>
    <t>Costos de Explotación (Menos)</t>
  </si>
  <si>
    <t>Margen de Explotación</t>
  </si>
  <si>
    <t>Otros Ingresos Fuera de Explotación</t>
  </si>
  <si>
    <t>Otros Egresos Fuera Explotación (Menos)</t>
  </si>
  <si>
    <t>Ingresos de Explotación</t>
  </si>
  <si>
    <t>Gastos Administración y Ventas (Menos)</t>
  </si>
  <si>
    <t>Utilidad Inversión Emp.Relacionadas</t>
  </si>
  <si>
    <t>Pérdida Inversión Emp.Relac. (Menos)</t>
  </si>
  <si>
    <t>Corrección Monetaria</t>
  </si>
  <si>
    <t>Amortización Mayor Valor Inversiones</t>
  </si>
  <si>
    <t>Recaudación de deudores por ventas</t>
  </si>
  <si>
    <t>Colocación de acciones de pago</t>
  </si>
  <si>
    <t>Préstamos documentados de emp. relac.</t>
  </si>
  <si>
    <t>Préstamos doctados. a emp. relac (menos)</t>
  </si>
  <si>
    <t>Obtención de préstamos</t>
  </si>
  <si>
    <t>Pago de préstamos (menos)</t>
  </si>
  <si>
    <t>Obligaciones con el público</t>
  </si>
  <si>
    <t>Pago obligaciones con el público (menos)</t>
  </si>
  <si>
    <t>Pago gastos emis y coloc oblig c/público</t>
  </si>
  <si>
    <t>Pago gastos emisión y colocación de accs</t>
  </si>
  <si>
    <t>Recaudación prest documentados a e.relac</t>
  </si>
  <si>
    <t>Otros ingresos de inversión</t>
  </si>
  <si>
    <t>Incorporación de activos fijos (menos)</t>
  </si>
  <si>
    <t>Otros desembolsos de inversión (menos)</t>
  </si>
  <si>
    <t>Depreciación del ejercicio</t>
  </si>
  <si>
    <t>Amortización de intangibles</t>
  </si>
  <si>
    <t>Amortización menor valor inversiones</t>
  </si>
  <si>
    <t>Amortización mayor valor invers. (menos)</t>
  </si>
  <si>
    <t>Corrección monetaria neta</t>
  </si>
  <si>
    <t>Código Nemotecnico Sociedad</t>
  </si>
  <si>
    <t>Contratos de Leasing</t>
  </si>
  <si>
    <t>Activos para Leasing</t>
  </si>
  <si>
    <t>Reserva Revalorización Capital</t>
  </si>
  <si>
    <t>Obtención otros préstamos emp. relac.</t>
  </si>
  <si>
    <t>Pago préstamos documentados de emp relac</t>
  </si>
  <si>
    <t>Pago otros préstamos emp. relac. (menos)</t>
  </si>
  <si>
    <t>Recaudación otros préstamos a emp. relac</t>
  </si>
  <si>
    <t>Otros préstamos a emp. relac. (menos)</t>
  </si>
  <si>
    <t>Utilidad (pérdida) del ejercicio</t>
  </si>
  <si>
    <t>(Utilidad) pérdida vtas de activos fijos</t>
  </si>
  <si>
    <t>(Utilidad) pérdida en vtas otros activos</t>
  </si>
  <si>
    <t>Utilidad (pérdida) del interés minoritario</t>
  </si>
  <si>
    <t>RESULTADO DE EXPLOTACIÓN</t>
  </si>
  <si>
    <t>RESULTADO FUERA DE EXPLOTACIÓN</t>
  </si>
  <si>
    <t>RESULTADO ANTES IMPUESTO A LA RENTA E ITEMES EXTR.</t>
  </si>
  <si>
    <t>Itemes extraordinarios</t>
  </si>
  <si>
    <t>Utilidad (Pérdida) antes de interés minoritario</t>
  </si>
  <si>
    <t>Impuestos Diferidos a Largo Plazo</t>
  </si>
  <si>
    <t>Oblig. Bcos. e Inst.Financ. Largo Plazo - porción corto plazo</t>
  </si>
  <si>
    <t>Oblig. con el Público (pagarés)</t>
  </si>
  <si>
    <t>Impuestos Diferidos a largo plazo</t>
  </si>
  <si>
    <t>Déficit acumulado periodo de desarrollo</t>
  </si>
  <si>
    <t>Resultado en venta de activos</t>
  </si>
  <si>
    <t>Utilidad en ventas de inversiones (menos)</t>
  </si>
  <si>
    <t>Cargos (abonos) a resultado que no representan flujo de efectivo</t>
  </si>
  <si>
    <t>Diferencia de cambio neta</t>
  </si>
  <si>
    <t>Variación de Activos que afectan al flujo de efectivo (aumentos) dism.</t>
  </si>
  <si>
    <t>Deudores por vtas.</t>
  </si>
  <si>
    <t>Existencias</t>
  </si>
  <si>
    <t>Otros activos</t>
  </si>
  <si>
    <t>Variación de Pasivos que afectan al flujo de efectivo aumentos (dism.)</t>
  </si>
  <si>
    <t>Ctas pagar relac resul explot</t>
  </si>
  <si>
    <t>Intereses por pagar</t>
  </si>
  <si>
    <t>Impuesto a la renta por pagar (neto)</t>
  </si>
  <si>
    <t>Otras ctas/pag relac resul fuera de explot.</t>
  </si>
  <si>
    <t>IVA y otros similare p/pag</t>
  </si>
  <si>
    <t>Diferencia de cambio</t>
  </si>
  <si>
    <t>FLUJO NETO POR ACTIVIDADES DE OPERACION</t>
  </si>
  <si>
    <t>FLUJO NETO POR ACTIV. DE FINANCIAMIENTO</t>
  </si>
  <si>
    <t>FLUJO NETO  POR ACTIVIDADES DE INVERSION</t>
  </si>
  <si>
    <t>FLUJO NETO TOTAL DEL PERIODO</t>
  </si>
  <si>
    <t xml:space="preserve">TOTAL PASIVOS </t>
  </si>
  <si>
    <t>FLUJO NETO POR ACTIV. DE LA OPERACIÓN</t>
  </si>
  <si>
    <t>M$</t>
  </si>
  <si>
    <r>
      <t>ACTIVOS</t>
    </r>
    <r>
      <rPr>
        <sz val="10"/>
        <rFont val="Times New Roman"/>
        <family val="1"/>
      </rPr>
      <t xml:space="preserve">  </t>
    </r>
  </si>
  <si>
    <t>BALANCE GENERAL CONSOLIDADO</t>
  </si>
  <si>
    <t>Interés Minoritario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</si>
</sst>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chs&quot;\ #,##0;&quot;$chs&quot;\ \-#,##0"/>
    <numFmt numFmtId="165" formatCode="&quot;$chs&quot;\ #,##0;[Red]&quot;$chs&quot;\ \-#,##0"/>
    <numFmt numFmtId="166" formatCode="&quot;$chs&quot;\ #,##0.00;&quot;$chs&quot;\ \-#,##0.00"/>
    <numFmt numFmtId="167" formatCode="&quot;$chs&quot;\ #,##0.00;[Red]&quot;$chs&quot;\ \-#,##0.00"/>
    <numFmt numFmtId="168" formatCode="_ &quot;$chs&quot;\ * #,##0_ ;_ &quot;$chs&quot;\ * \-#,##0_ ;_ &quot;$chs&quot;\ * &quot;-&quot;_ ;_ @_ "/>
    <numFmt numFmtId="169" formatCode="_ * #,##0_ ;_ * \-#,##0_ ;_ * &quot;-&quot;_ ;_ @_ "/>
    <numFmt numFmtId="170" formatCode="_ &quot;$chs&quot;\ * #,##0.00_ ;_ &quot;$chs&quot;\ * \-#,##0.00_ ;_ &quot;$chs&quot;\ * &quot;-&quot;??_ ;_ @_ "/>
    <numFmt numFmtId="171" formatCode="_ * #,##0.00_ ;_ * \-#,##0.00_ ;_ * &quot;-&quot;??_ ;_ @_ 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"/>
    <numFmt numFmtId="181" formatCode="#,##0_);\(#,##0\);\-"/>
    <numFmt numFmtId="182" formatCode="_-* #,##0_-;\-* #,##0_-;_-* &quot;-&quot;_-;_-@_-"/>
    <numFmt numFmtId="183" formatCode="_-* #,##0.00_-;\-* #,##0.00_-;_-* &quot;-&quot;_-;_-@_-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5" fontId="1" fillId="0" borderId="0" xfId="0" applyNumberFormat="1" applyFont="1" applyAlignment="1">
      <alignment/>
    </xf>
    <xf numFmtId="0" fontId="1" fillId="0" borderId="0" xfId="0" applyFont="1" applyAlignment="1" quotePrefix="1">
      <alignment horizontal="left"/>
    </xf>
    <xf numFmtId="180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1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183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7" fontId="1" fillId="0" borderId="0" xfId="0" applyNumberFormat="1" applyFont="1" applyFill="1" applyAlignment="1">
      <alignment/>
    </xf>
    <xf numFmtId="177" fontId="1" fillId="0" borderId="0" xfId="16" applyFont="1" applyFill="1" applyAlignment="1" quotePrefix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left"/>
    </xf>
    <xf numFmtId="181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9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00390625" style="1" customWidth="1"/>
    <col min="2" max="2" width="61.140625" style="1" customWidth="1"/>
    <col min="3" max="3" width="15.421875" style="1" customWidth="1"/>
    <col min="4" max="4" width="7.421875" style="1" customWidth="1"/>
    <col min="5" max="5" width="13.28125" style="1" customWidth="1"/>
    <col min="6" max="16384" width="10.8515625" style="1" customWidth="1"/>
  </cols>
  <sheetData>
    <row r="2" spans="2:3" ht="12.75">
      <c r="B2" s="1" t="s">
        <v>126</v>
      </c>
      <c r="C2" s="10" t="s">
        <v>0</v>
      </c>
    </row>
    <row r="4" spans="2:3" ht="12.75">
      <c r="B4" s="1" t="s">
        <v>1</v>
      </c>
      <c r="C4" s="15">
        <v>39172</v>
      </c>
    </row>
    <row r="6" spans="2:3" ht="12.75">
      <c r="B6" s="1" t="s">
        <v>2</v>
      </c>
      <c r="C6" s="2">
        <v>39083</v>
      </c>
    </row>
    <row r="8" ht="12.75">
      <c r="C8" s="9"/>
    </row>
    <row r="9" ht="12.75">
      <c r="C9" s="9"/>
    </row>
    <row r="10" spans="2:3" ht="12.75">
      <c r="B10" s="14" t="s">
        <v>172</v>
      </c>
      <c r="C10" s="9"/>
    </row>
    <row r="11" ht="12.75">
      <c r="C11" s="9"/>
    </row>
    <row r="12" spans="2:3" ht="12.75">
      <c r="B12" s="12" t="s">
        <v>171</v>
      </c>
      <c r="C12" s="20" t="s">
        <v>170</v>
      </c>
    </row>
    <row r="13" ht="12.75">
      <c r="B13" s="3"/>
    </row>
    <row r="14" spans="1:3" ht="12.75">
      <c r="A14" s="4"/>
      <c r="B14" s="14" t="s">
        <v>14</v>
      </c>
      <c r="C14" s="19">
        <f>SUM(C15:C28)</f>
        <v>469566591</v>
      </c>
    </row>
    <row r="15" spans="1:3" ht="12.75">
      <c r="A15" s="4"/>
      <c r="B15" s="1" t="s">
        <v>3</v>
      </c>
      <c r="C15" s="6">
        <v>15061820</v>
      </c>
    </row>
    <row r="16" spans="1:3" ht="12.75">
      <c r="A16" s="4"/>
      <c r="B16" s="3" t="s">
        <v>93</v>
      </c>
      <c r="C16" s="6">
        <v>175208067</v>
      </c>
    </row>
    <row r="17" spans="1:3" ht="12.75">
      <c r="A17" s="4"/>
      <c r="B17" s="1" t="s">
        <v>4</v>
      </c>
      <c r="C17" s="6">
        <v>310873</v>
      </c>
    </row>
    <row r="18" spans="1:3" ht="12.75">
      <c r="A18" s="4"/>
      <c r="B18" s="1" t="s">
        <v>5</v>
      </c>
      <c r="C18" s="6">
        <v>111736298</v>
      </c>
    </row>
    <row r="19" spans="1:3" ht="12.75">
      <c r="A19" s="4"/>
      <c r="B19" s="1" t="s">
        <v>6</v>
      </c>
      <c r="C19" s="6">
        <v>10498512</v>
      </c>
    </row>
    <row r="20" spans="1:3" ht="12.75">
      <c r="A20" s="4"/>
      <c r="B20" s="1" t="s">
        <v>7</v>
      </c>
      <c r="C20" s="6">
        <v>11496223</v>
      </c>
    </row>
    <row r="21" spans="1:3" ht="12.75">
      <c r="A21" s="4"/>
      <c r="B21" s="1" t="s">
        <v>8</v>
      </c>
      <c r="C21" s="6">
        <v>1180977</v>
      </c>
    </row>
    <row r="22" spans="1:3" ht="12.75">
      <c r="A22" s="4"/>
      <c r="B22" s="1" t="s">
        <v>9</v>
      </c>
      <c r="C22" s="6">
        <v>100785650</v>
      </c>
    </row>
    <row r="23" spans="1:3" ht="12.75">
      <c r="A23" s="4"/>
      <c r="B23" s="1" t="s">
        <v>10</v>
      </c>
      <c r="C23" s="6">
        <v>8922387</v>
      </c>
    </row>
    <row r="24" spans="1:3" ht="12.75">
      <c r="A24" s="4"/>
      <c r="B24" s="1" t="s">
        <v>11</v>
      </c>
      <c r="C24" s="6">
        <v>2085377</v>
      </c>
    </row>
    <row r="25" spans="1:3" ht="12.75">
      <c r="A25" s="4"/>
      <c r="B25" s="1" t="s">
        <v>12</v>
      </c>
      <c r="C25" s="6">
        <v>6975925</v>
      </c>
    </row>
    <row r="26" spans="1:3" ht="12.75">
      <c r="A26" s="4"/>
      <c r="B26" s="1" t="s">
        <v>13</v>
      </c>
      <c r="C26" s="6">
        <v>25304482</v>
      </c>
    </row>
    <row r="27" spans="1:3" ht="12.75">
      <c r="A27" s="4"/>
      <c r="B27" s="3" t="s">
        <v>127</v>
      </c>
      <c r="C27" s="6">
        <v>0</v>
      </c>
    </row>
    <row r="28" spans="1:3" ht="12.75">
      <c r="A28" s="4"/>
      <c r="B28" s="3" t="s">
        <v>128</v>
      </c>
      <c r="C28" s="6">
        <v>0</v>
      </c>
    </row>
    <row r="29" spans="1:5" ht="12.75">
      <c r="A29" s="4"/>
      <c r="B29" s="14" t="s">
        <v>20</v>
      </c>
      <c r="C29" s="19">
        <f>SUM(C30:C35)</f>
        <v>287896343</v>
      </c>
      <c r="D29" s="5"/>
      <c r="E29" s="5"/>
    </row>
    <row r="30" spans="1:3" ht="12.75">
      <c r="A30" s="4"/>
      <c r="B30" s="1" t="s">
        <v>15</v>
      </c>
      <c r="C30" s="6">
        <v>19493631</v>
      </c>
    </row>
    <row r="31" spans="1:3" ht="12.75">
      <c r="A31" s="4"/>
      <c r="B31" s="1" t="s">
        <v>16</v>
      </c>
      <c r="C31" s="6">
        <v>167768846</v>
      </c>
    </row>
    <row r="32" spans="1:3" ht="12.75">
      <c r="A32" s="4"/>
      <c r="B32" s="1" t="s">
        <v>17</v>
      </c>
      <c r="C32" s="6">
        <v>384873098</v>
      </c>
    </row>
    <row r="33" spans="1:3" ht="12.75">
      <c r="A33" s="4"/>
      <c r="B33" s="1" t="s">
        <v>18</v>
      </c>
      <c r="C33" s="6">
        <v>67702041</v>
      </c>
    </row>
    <row r="34" spans="1:3" ht="12.75">
      <c r="A34" s="4"/>
      <c r="B34" s="1" t="s">
        <v>19</v>
      </c>
      <c r="C34" s="6">
        <v>13189859</v>
      </c>
    </row>
    <row r="35" spans="1:3" ht="12.75">
      <c r="A35" s="4"/>
      <c r="B35" s="3" t="s">
        <v>94</v>
      </c>
      <c r="C35" s="6">
        <v>-365131132</v>
      </c>
    </row>
    <row r="36" spans="1:5" ht="12.75">
      <c r="A36" s="4"/>
      <c r="B36" s="14" t="s">
        <v>28</v>
      </c>
      <c r="C36" s="19">
        <f>SUM(C37:C47)</f>
        <v>819896952</v>
      </c>
      <c r="D36" s="5"/>
      <c r="E36" s="5"/>
    </row>
    <row r="37" spans="1:3" ht="12.75">
      <c r="A37" s="4"/>
      <c r="B37" s="1" t="s">
        <v>21</v>
      </c>
      <c r="C37" s="6">
        <v>502822810</v>
      </c>
    </row>
    <row r="38" spans="1:3" ht="12.75">
      <c r="A38" s="4"/>
      <c r="B38" s="1" t="s">
        <v>22</v>
      </c>
      <c r="C38" s="6">
        <v>19264673</v>
      </c>
    </row>
    <row r="39" spans="1:3" ht="12.75">
      <c r="A39" s="4"/>
      <c r="B39" s="1" t="s">
        <v>23</v>
      </c>
      <c r="C39" s="6">
        <v>288076027</v>
      </c>
    </row>
    <row r="40" spans="1:3" ht="12.75">
      <c r="A40" s="4"/>
      <c r="B40" s="1" t="s">
        <v>24</v>
      </c>
      <c r="C40" s="6">
        <v>-13464248</v>
      </c>
    </row>
    <row r="41" spans="1:3" ht="12.75">
      <c r="A41" s="4"/>
      <c r="B41" s="1" t="s">
        <v>25</v>
      </c>
      <c r="C41" s="6">
        <v>1821378</v>
      </c>
    </row>
    <row r="42" spans="1:3" ht="12.75">
      <c r="A42" s="4"/>
      <c r="B42" s="1" t="s">
        <v>8</v>
      </c>
      <c r="C42" s="6">
        <v>1122376</v>
      </c>
    </row>
    <row r="43" spans="1:3" ht="12.75">
      <c r="A43" s="4"/>
      <c r="B43" s="3" t="s">
        <v>144</v>
      </c>
      <c r="C43" s="6">
        <v>0</v>
      </c>
    </row>
    <row r="44" spans="1:3" ht="12.75">
      <c r="A44" s="4"/>
      <c r="B44" s="1" t="s">
        <v>26</v>
      </c>
      <c r="C44" s="6">
        <v>1012599</v>
      </c>
    </row>
    <row r="45" spans="1:3" ht="12.75">
      <c r="A45" s="4"/>
      <c r="B45" s="3" t="s">
        <v>95</v>
      </c>
      <c r="C45" s="6">
        <v>-207525</v>
      </c>
    </row>
    <row r="46" spans="1:3" ht="12.75">
      <c r="A46" s="4"/>
      <c r="B46" s="1" t="s">
        <v>27</v>
      </c>
      <c r="C46" s="6">
        <v>19448862</v>
      </c>
    </row>
    <row r="47" spans="1:3" ht="12.75">
      <c r="A47" s="4"/>
      <c r="B47" s="3" t="s">
        <v>127</v>
      </c>
      <c r="C47" s="6">
        <v>0</v>
      </c>
    </row>
    <row r="48" spans="1:5" ht="12.75">
      <c r="A48" s="4"/>
      <c r="B48" s="14" t="s">
        <v>29</v>
      </c>
      <c r="C48" s="19">
        <f>+C14+C29+C36</f>
        <v>1577359886</v>
      </c>
      <c r="D48" s="5"/>
      <c r="E48" s="5"/>
    </row>
    <row r="49" spans="1:3" ht="12.75">
      <c r="A49" s="4"/>
      <c r="C49" s="6"/>
    </row>
    <row r="50" spans="1:3" ht="12.75">
      <c r="A50" s="4"/>
      <c r="B50" s="14" t="s">
        <v>30</v>
      </c>
      <c r="C50" s="6"/>
    </row>
    <row r="51" spans="1:3" ht="12.75">
      <c r="A51" s="4"/>
      <c r="C51" s="6"/>
    </row>
    <row r="52" spans="1:3" ht="12.75">
      <c r="A52" s="4"/>
      <c r="B52" s="14" t="s">
        <v>43</v>
      </c>
      <c r="C52" s="19">
        <f>SUM(C53:C68)</f>
        <v>143028661</v>
      </c>
    </row>
    <row r="53" spans="1:3" ht="12.75">
      <c r="A53" s="4"/>
      <c r="B53" s="1" t="s">
        <v>31</v>
      </c>
      <c r="C53" s="6">
        <v>18880358</v>
      </c>
    </row>
    <row r="54" spans="1:3" ht="12.75">
      <c r="A54" s="4"/>
      <c r="B54" s="3" t="s">
        <v>145</v>
      </c>
      <c r="C54" s="6">
        <v>33294541</v>
      </c>
    </row>
    <row r="55" spans="1:3" ht="12.75">
      <c r="A55" s="4"/>
      <c r="B55" s="3" t="s">
        <v>146</v>
      </c>
      <c r="C55" s="6">
        <v>0</v>
      </c>
    </row>
    <row r="56" spans="1:3" ht="12.75">
      <c r="A56" s="4"/>
      <c r="B56" s="3" t="s">
        <v>96</v>
      </c>
      <c r="C56" s="6">
        <v>19179790</v>
      </c>
    </row>
    <row r="57" spans="1:3" ht="12.75">
      <c r="A57" s="4"/>
      <c r="B57" s="1" t="s">
        <v>32</v>
      </c>
      <c r="C57" s="6">
        <v>1843063</v>
      </c>
    </row>
    <row r="58" spans="1:3" ht="12.75">
      <c r="A58" s="4"/>
      <c r="B58" s="1" t="s">
        <v>33</v>
      </c>
      <c r="C58" s="6">
        <v>661749</v>
      </c>
    </row>
    <row r="59" spans="1:3" ht="12.75">
      <c r="A59" s="4"/>
      <c r="B59" s="1" t="s">
        <v>34</v>
      </c>
      <c r="C59" s="6">
        <v>38224679</v>
      </c>
    </row>
    <row r="60" spans="1:3" ht="12.75">
      <c r="A60" s="4"/>
      <c r="B60" s="1" t="s">
        <v>35</v>
      </c>
      <c r="C60" s="6">
        <v>1431425</v>
      </c>
    </row>
    <row r="61" spans="1:3" ht="12.75">
      <c r="A61" s="4"/>
      <c r="B61" s="1" t="s">
        <v>36</v>
      </c>
      <c r="C61" s="6">
        <v>2661140</v>
      </c>
    </row>
    <row r="62" spans="1:3" ht="12.75">
      <c r="A62" s="4"/>
      <c r="B62" s="1" t="s">
        <v>37</v>
      </c>
      <c r="C62" s="6">
        <v>433898</v>
      </c>
    </row>
    <row r="63" spans="1:3" ht="12.75">
      <c r="A63" s="4"/>
      <c r="B63" s="1" t="s">
        <v>38</v>
      </c>
      <c r="C63" s="6">
        <v>15489596</v>
      </c>
    </row>
    <row r="64" spans="1:3" ht="12.75">
      <c r="A64" s="4"/>
      <c r="B64" s="1" t="s">
        <v>39</v>
      </c>
      <c r="C64" s="6">
        <v>3190891</v>
      </c>
    </row>
    <row r="65" spans="1:3" ht="12.75">
      <c r="A65" s="4"/>
      <c r="B65" s="1" t="s">
        <v>40</v>
      </c>
      <c r="C65" s="6">
        <v>0</v>
      </c>
    </row>
    <row r="66" spans="1:3" ht="12.75">
      <c r="A66" s="4"/>
      <c r="B66" s="1" t="s">
        <v>41</v>
      </c>
      <c r="C66" s="6">
        <v>5474114</v>
      </c>
    </row>
    <row r="67" spans="1:3" ht="12.75">
      <c r="A67" s="4"/>
      <c r="B67" s="1" t="s">
        <v>12</v>
      </c>
      <c r="C67" s="6">
        <v>0</v>
      </c>
    </row>
    <row r="68" spans="1:3" ht="12.75">
      <c r="A68" s="4"/>
      <c r="B68" s="1" t="s">
        <v>42</v>
      </c>
      <c r="C68" s="6">
        <v>2263417</v>
      </c>
    </row>
    <row r="69" spans="1:5" ht="12.75">
      <c r="A69" s="4"/>
      <c r="B69" s="14" t="s">
        <v>46</v>
      </c>
      <c r="C69" s="19">
        <f>SUM(C70:C77)</f>
        <v>427150595</v>
      </c>
      <c r="D69" s="5"/>
      <c r="E69" s="5"/>
    </row>
    <row r="70" spans="1:3" ht="12.75">
      <c r="A70" s="4"/>
      <c r="B70" s="1" t="s">
        <v>44</v>
      </c>
      <c r="C70" s="6">
        <v>164618770</v>
      </c>
    </row>
    <row r="71" spans="1:3" ht="12.75">
      <c r="A71" s="4"/>
      <c r="B71" s="3" t="s">
        <v>96</v>
      </c>
      <c r="C71" s="6">
        <v>239364137</v>
      </c>
    </row>
    <row r="72" spans="1:3" ht="12.75">
      <c r="A72" s="4"/>
      <c r="B72" s="1" t="s">
        <v>35</v>
      </c>
      <c r="C72" s="6">
        <v>270</v>
      </c>
    </row>
    <row r="73" spans="1:3" ht="12.75">
      <c r="A73" s="4"/>
      <c r="B73" s="1" t="s">
        <v>36</v>
      </c>
      <c r="C73" s="6">
        <v>8979060</v>
      </c>
    </row>
    <row r="74" spans="1:3" ht="12.75">
      <c r="A74" s="4"/>
      <c r="B74" s="1" t="s">
        <v>37</v>
      </c>
      <c r="C74" s="6">
        <v>0</v>
      </c>
    </row>
    <row r="75" spans="1:3" ht="12.75">
      <c r="A75" s="4"/>
      <c r="B75" s="1" t="s">
        <v>38</v>
      </c>
      <c r="C75" s="6">
        <v>11520576</v>
      </c>
    </row>
    <row r="76" spans="1:3" ht="12.75">
      <c r="A76" s="4"/>
      <c r="B76" s="3" t="s">
        <v>147</v>
      </c>
      <c r="C76" s="6">
        <v>2110002</v>
      </c>
    </row>
    <row r="77" spans="1:3" ht="12.75">
      <c r="A77" s="4"/>
      <c r="B77" s="1" t="s">
        <v>45</v>
      </c>
      <c r="C77" s="6">
        <v>557780</v>
      </c>
    </row>
    <row r="78" spans="1:5" ht="12.75">
      <c r="A78" s="4"/>
      <c r="B78" s="14" t="s">
        <v>47</v>
      </c>
      <c r="C78" s="19">
        <v>191950148</v>
      </c>
      <c r="D78" s="5"/>
      <c r="E78" s="5"/>
    </row>
    <row r="79" spans="1:5" ht="12.75">
      <c r="A79" s="4"/>
      <c r="B79" s="14" t="s">
        <v>57</v>
      </c>
      <c r="C79" s="19">
        <f>SUM(C80:C84)</f>
        <v>815230482</v>
      </c>
      <c r="D79" s="5"/>
      <c r="E79" s="5"/>
    </row>
    <row r="80" spans="1:3" ht="12.75">
      <c r="A80" s="4"/>
      <c r="B80" s="1" t="s">
        <v>48</v>
      </c>
      <c r="C80" s="6">
        <v>497964027</v>
      </c>
    </row>
    <row r="81" spans="1:3" ht="12.75">
      <c r="A81" s="4"/>
      <c r="B81" s="1" t="s">
        <v>129</v>
      </c>
      <c r="C81" s="6">
        <v>995928</v>
      </c>
    </row>
    <row r="82" spans="1:3" ht="12.75">
      <c r="A82" s="4"/>
      <c r="B82" s="1" t="s">
        <v>49</v>
      </c>
      <c r="C82" s="6">
        <v>0</v>
      </c>
    </row>
    <row r="83" spans="1:3" ht="12.75">
      <c r="A83" s="4"/>
      <c r="B83" s="1" t="s">
        <v>50</v>
      </c>
      <c r="C83" s="6">
        <v>6826097</v>
      </c>
    </row>
    <row r="84" spans="1:5" ht="12.75">
      <c r="A84" s="4"/>
      <c r="B84" s="1" t="s">
        <v>51</v>
      </c>
      <c r="C84" s="6">
        <f>SUM(C86:C90)</f>
        <v>309444430</v>
      </c>
      <c r="E84" s="5"/>
    </row>
    <row r="85" spans="1:3" ht="12.75">
      <c r="A85" s="4"/>
      <c r="B85" s="1" t="s">
        <v>52</v>
      </c>
      <c r="C85" s="6">
        <v>0</v>
      </c>
    </row>
    <row r="86" spans="1:3" ht="12.75">
      <c r="A86" s="4"/>
      <c r="B86" s="1" t="s">
        <v>53</v>
      </c>
      <c r="C86" s="6">
        <v>267048612</v>
      </c>
    </row>
    <row r="87" spans="1:3" ht="12.75">
      <c r="A87" s="4"/>
      <c r="B87" s="3" t="s">
        <v>54</v>
      </c>
      <c r="C87" s="6">
        <v>0</v>
      </c>
    </row>
    <row r="88" spans="1:3" ht="12.75">
      <c r="A88" s="4"/>
      <c r="B88" s="1" t="s">
        <v>55</v>
      </c>
      <c r="C88" s="6">
        <v>42395818</v>
      </c>
    </row>
    <row r="89" spans="1:3" ht="12.75">
      <c r="A89" s="4"/>
      <c r="B89" s="1" t="s">
        <v>56</v>
      </c>
      <c r="C89" s="6">
        <v>0</v>
      </c>
    </row>
    <row r="90" spans="1:3" ht="12.75">
      <c r="A90" s="4"/>
      <c r="B90" s="11" t="s">
        <v>148</v>
      </c>
      <c r="C90" s="6">
        <v>0</v>
      </c>
    </row>
    <row r="91" spans="1:5" ht="12.75">
      <c r="A91" s="4"/>
      <c r="B91" s="12" t="s">
        <v>168</v>
      </c>
      <c r="C91" s="19">
        <f>+C52+C69+C78+C79</f>
        <v>1577359886</v>
      </c>
      <c r="D91" s="5"/>
      <c r="E91" s="5"/>
    </row>
    <row r="92" spans="1:3" ht="12.75">
      <c r="A92" s="4"/>
      <c r="C92" s="6"/>
    </row>
    <row r="93" spans="1:3" ht="12.75">
      <c r="A93" s="4"/>
      <c r="B93" s="14" t="s">
        <v>58</v>
      </c>
      <c r="C93" s="6"/>
    </row>
    <row r="94" spans="1:3" ht="12.75">
      <c r="A94" s="4"/>
      <c r="C94" s="6"/>
    </row>
    <row r="95" spans="1:3" ht="12.75">
      <c r="A95" s="4"/>
      <c r="B95" s="12" t="s">
        <v>139</v>
      </c>
      <c r="C95" s="19">
        <f>+C96+C99</f>
        <v>10805770</v>
      </c>
    </row>
    <row r="96" spans="1:3" ht="12.75">
      <c r="A96" s="4"/>
      <c r="B96" s="14" t="s">
        <v>98</v>
      </c>
      <c r="C96" s="19">
        <f>+C97+C98</f>
        <v>24510316</v>
      </c>
    </row>
    <row r="97" spans="1:3" ht="12.75">
      <c r="A97" s="4"/>
      <c r="B97" s="1" t="s">
        <v>101</v>
      </c>
      <c r="C97" s="6">
        <v>167006462</v>
      </c>
    </row>
    <row r="98" spans="1:3" ht="12.75">
      <c r="A98" s="4"/>
      <c r="B98" s="1" t="s">
        <v>97</v>
      </c>
      <c r="C98" s="6">
        <v>-142496146</v>
      </c>
    </row>
    <row r="99" spans="1:4" ht="12.75">
      <c r="A99" s="4"/>
      <c r="B99" s="3" t="s">
        <v>102</v>
      </c>
      <c r="C99" s="6">
        <v>-13704546</v>
      </c>
      <c r="D99" s="5"/>
    </row>
    <row r="100" spans="1:4" ht="12.75">
      <c r="A100" s="4"/>
      <c r="B100" s="12" t="s">
        <v>140</v>
      </c>
      <c r="C100" s="19">
        <f>SUM(C101:C109)</f>
        <v>44047858</v>
      </c>
      <c r="D100" s="5"/>
    </row>
    <row r="101" spans="1:3" ht="12.75">
      <c r="A101" s="4"/>
      <c r="B101" s="1" t="s">
        <v>59</v>
      </c>
      <c r="C101" s="6">
        <v>1893172</v>
      </c>
    </row>
    <row r="102" spans="1:3" ht="12.75">
      <c r="A102" s="4"/>
      <c r="B102" s="3" t="s">
        <v>103</v>
      </c>
      <c r="C102" s="6">
        <v>22298869</v>
      </c>
    </row>
    <row r="103" spans="1:3" ht="12.75">
      <c r="A103" s="4"/>
      <c r="B103" s="1" t="s">
        <v>99</v>
      </c>
      <c r="C103" s="6">
        <v>33454314</v>
      </c>
    </row>
    <row r="104" spans="1:3" ht="12.75">
      <c r="A104" s="4"/>
      <c r="B104" s="3" t="s">
        <v>104</v>
      </c>
      <c r="C104" s="6">
        <v>-96496</v>
      </c>
    </row>
    <row r="105" spans="1:3" ht="12.75">
      <c r="A105" s="4"/>
      <c r="B105" s="1" t="s">
        <v>60</v>
      </c>
      <c r="C105" s="6">
        <v>-5450263</v>
      </c>
    </row>
    <row r="106" spans="1:3" ht="12.75">
      <c r="A106" s="4"/>
      <c r="B106" s="1" t="s">
        <v>61</v>
      </c>
      <c r="C106" s="6">
        <v>-7640994</v>
      </c>
    </row>
    <row r="107" spans="1:3" ht="12.75">
      <c r="A107" s="4"/>
      <c r="B107" s="1" t="s">
        <v>100</v>
      </c>
      <c r="C107" s="6">
        <v>-1183082</v>
      </c>
    </row>
    <row r="108" spans="1:3" ht="12.75">
      <c r="A108" s="4"/>
      <c r="B108" s="3" t="s">
        <v>105</v>
      </c>
      <c r="C108" s="6">
        <v>-138657</v>
      </c>
    </row>
    <row r="109" spans="1:3" ht="12.75">
      <c r="A109" s="4"/>
      <c r="B109" s="11" t="s">
        <v>163</v>
      </c>
      <c r="C109" s="6">
        <v>910995</v>
      </c>
    </row>
    <row r="110" spans="1:4" ht="12.75">
      <c r="A110" s="4"/>
      <c r="B110" s="12" t="s">
        <v>141</v>
      </c>
      <c r="C110" s="19">
        <f>+C95+C100</f>
        <v>54853628</v>
      </c>
      <c r="D110" s="5"/>
    </row>
    <row r="111" spans="1:4" ht="12.75">
      <c r="A111" s="4"/>
      <c r="B111" s="1" t="s">
        <v>40</v>
      </c>
      <c r="C111" s="6">
        <v>-7983024</v>
      </c>
      <c r="D111" s="5"/>
    </row>
    <row r="112" spans="1:4" ht="12.75">
      <c r="A112" s="4"/>
      <c r="B112" s="1" t="s">
        <v>142</v>
      </c>
      <c r="C112" s="6">
        <v>0</v>
      </c>
      <c r="D112" s="5"/>
    </row>
    <row r="113" spans="1:4" ht="12.75">
      <c r="A113" s="4"/>
      <c r="B113" s="12" t="s">
        <v>143</v>
      </c>
      <c r="C113" s="19">
        <f>SUM(C110:C112)</f>
        <v>46870604</v>
      </c>
      <c r="D113" s="5"/>
    </row>
    <row r="114" spans="1:4" ht="12.75">
      <c r="A114" s="4"/>
      <c r="B114" s="1" t="s">
        <v>173</v>
      </c>
      <c r="C114" s="6">
        <v>-4828067</v>
      </c>
      <c r="D114" s="5"/>
    </row>
    <row r="115" spans="1:4" ht="12.75">
      <c r="A115" s="4"/>
      <c r="B115" s="14" t="s">
        <v>62</v>
      </c>
      <c r="C115" s="19">
        <f>SUM(C113:C114)</f>
        <v>42042537</v>
      </c>
      <c r="D115" s="5"/>
    </row>
    <row r="116" spans="1:4" ht="12.75">
      <c r="A116" s="4"/>
      <c r="B116" s="3" t="s">
        <v>106</v>
      </c>
      <c r="C116" s="6">
        <v>353281</v>
      </c>
      <c r="D116" s="5"/>
    </row>
    <row r="117" spans="1:4" ht="12.75">
      <c r="A117" s="4"/>
      <c r="B117" s="14" t="s">
        <v>63</v>
      </c>
      <c r="C117" s="19">
        <f>SUM(C115:C116)</f>
        <v>42395818</v>
      </c>
      <c r="D117" s="5"/>
    </row>
    <row r="118" spans="1:3" ht="12.75">
      <c r="A118" s="4"/>
      <c r="C118" s="6"/>
    </row>
    <row r="119" spans="1:3" ht="12.75">
      <c r="A119" s="4"/>
      <c r="B119" s="14" t="s">
        <v>64</v>
      </c>
      <c r="C119" s="19"/>
    </row>
    <row r="120" spans="1:3" ht="12.75">
      <c r="A120" s="4"/>
      <c r="B120" s="14"/>
      <c r="C120" s="19"/>
    </row>
    <row r="121" spans="1:3" ht="12.75">
      <c r="A121" s="4"/>
      <c r="B121" s="12" t="s">
        <v>164</v>
      </c>
      <c r="C121" s="19">
        <f>SUM(C122:C130)</f>
        <v>64668922</v>
      </c>
    </row>
    <row r="122" spans="1:3" ht="12.75">
      <c r="A122" s="4"/>
      <c r="B122" s="1" t="s">
        <v>107</v>
      </c>
      <c r="C122" s="6">
        <v>193590783</v>
      </c>
    </row>
    <row r="123" spans="1:3" ht="12.75">
      <c r="A123" s="4"/>
      <c r="B123" s="1" t="s">
        <v>65</v>
      </c>
      <c r="C123" s="6">
        <v>1524375</v>
      </c>
    </row>
    <row r="124" spans="1:3" ht="12.75">
      <c r="A124" s="4"/>
      <c r="B124" s="1" t="s">
        <v>66</v>
      </c>
      <c r="C124" s="6">
        <v>44052750</v>
      </c>
    </row>
    <row r="125" spans="1:3" ht="12.75">
      <c r="A125" s="4"/>
      <c r="B125" s="1" t="s">
        <v>67</v>
      </c>
      <c r="C125" s="6">
        <v>1637820</v>
      </c>
    </row>
    <row r="126" spans="1:5" ht="12.75">
      <c r="A126" s="4"/>
      <c r="B126" s="1" t="s">
        <v>68</v>
      </c>
      <c r="C126" s="6">
        <v>-168176848</v>
      </c>
      <c r="E126" s="5"/>
    </row>
    <row r="127" spans="1:3" ht="12.75">
      <c r="A127" s="4"/>
      <c r="B127" s="1" t="s">
        <v>69</v>
      </c>
      <c r="C127" s="6">
        <v>-2263631</v>
      </c>
    </row>
    <row r="128" spans="1:3" ht="12.75">
      <c r="A128" s="4"/>
      <c r="B128" s="1" t="s">
        <v>70</v>
      </c>
      <c r="C128" s="6">
        <v>-1584443</v>
      </c>
    </row>
    <row r="129" spans="1:3" ht="12.75">
      <c r="A129" s="4"/>
      <c r="B129" s="1" t="s">
        <v>71</v>
      </c>
      <c r="C129" s="6">
        <v>-1471625</v>
      </c>
    </row>
    <row r="130" spans="1:3" ht="12.75">
      <c r="A130" s="4"/>
      <c r="B130" s="1" t="s">
        <v>72</v>
      </c>
      <c r="C130" s="6">
        <v>-2640259</v>
      </c>
    </row>
    <row r="131" spans="1:4" ht="12.75">
      <c r="A131" s="4"/>
      <c r="B131" s="12" t="s">
        <v>165</v>
      </c>
      <c r="C131" s="19">
        <f>SUM(C132:C146)</f>
        <v>-12576768</v>
      </c>
      <c r="D131" s="5"/>
    </row>
    <row r="132" spans="1:3" ht="12.75">
      <c r="A132" s="4"/>
      <c r="B132" s="1" t="s">
        <v>108</v>
      </c>
      <c r="C132" s="6">
        <v>323142</v>
      </c>
    </row>
    <row r="133" spans="1:3" ht="12.75">
      <c r="A133" s="4"/>
      <c r="B133" s="3" t="s">
        <v>111</v>
      </c>
      <c r="C133" s="6">
        <v>24335684</v>
      </c>
    </row>
    <row r="134" spans="1:3" ht="12.75">
      <c r="A134" s="4"/>
      <c r="B134" s="1" t="s">
        <v>113</v>
      </c>
      <c r="C134" s="6">
        <v>3046067</v>
      </c>
    </row>
    <row r="135" spans="1:3" ht="12.75">
      <c r="A135" s="4"/>
      <c r="B135" s="1" t="s">
        <v>109</v>
      </c>
      <c r="C135" s="6">
        <v>0</v>
      </c>
    </row>
    <row r="136" spans="1:3" ht="12.75">
      <c r="A136" s="4"/>
      <c r="B136" s="3" t="s">
        <v>130</v>
      </c>
      <c r="C136" s="6">
        <v>118563</v>
      </c>
    </row>
    <row r="137" spans="1:3" ht="12.75">
      <c r="A137" s="4"/>
      <c r="B137" s="1" t="s">
        <v>73</v>
      </c>
      <c r="C137" s="6">
        <v>0</v>
      </c>
    </row>
    <row r="138" spans="1:3" ht="12.75">
      <c r="A138" s="4"/>
      <c r="B138" s="1" t="s">
        <v>74</v>
      </c>
      <c r="C138" s="6">
        <v>-268849</v>
      </c>
    </row>
    <row r="139" spans="1:3" ht="12.75">
      <c r="A139" s="4"/>
      <c r="B139" s="1" t="s">
        <v>75</v>
      </c>
      <c r="C139" s="6">
        <v>0</v>
      </c>
    </row>
    <row r="140" spans="1:3" ht="12.75">
      <c r="A140" s="4"/>
      <c r="B140" s="3" t="s">
        <v>112</v>
      </c>
      <c r="C140" s="6">
        <v>-39607882</v>
      </c>
    </row>
    <row r="141" spans="1:3" ht="12.75">
      <c r="A141" s="4"/>
      <c r="B141" s="1" t="s">
        <v>114</v>
      </c>
      <c r="C141" s="6">
        <v>-312080</v>
      </c>
    </row>
    <row r="142" spans="1:3" ht="12.75">
      <c r="A142" s="4"/>
      <c r="B142" s="3" t="s">
        <v>131</v>
      </c>
      <c r="C142" s="6">
        <v>0</v>
      </c>
    </row>
    <row r="143" spans="1:3" ht="12.75">
      <c r="A143" s="4"/>
      <c r="B143" s="3" t="s">
        <v>132</v>
      </c>
      <c r="C143" s="6">
        <v>0</v>
      </c>
    </row>
    <row r="144" spans="1:3" ht="12.75">
      <c r="A144" s="4"/>
      <c r="B144" s="1" t="s">
        <v>116</v>
      </c>
      <c r="C144" s="6">
        <v>0</v>
      </c>
    </row>
    <row r="145" spans="1:3" ht="12.75">
      <c r="A145" s="4"/>
      <c r="B145" s="1" t="s">
        <v>115</v>
      </c>
      <c r="C145" s="6">
        <v>0</v>
      </c>
    </row>
    <row r="146" spans="1:3" ht="12.75">
      <c r="A146" s="4"/>
      <c r="B146" s="1" t="s">
        <v>76</v>
      </c>
      <c r="C146" s="6">
        <v>-211413</v>
      </c>
    </row>
    <row r="147" spans="1:4" ht="12.75">
      <c r="A147" s="4"/>
      <c r="B147" s="12" t="s">
        <v>166</v>
      </c>
      <c r="C147" s="19">
        <f>SUM(C148:C160)</f>
        <v>-33496023</v>
      </c>
      <c r="D147" s="5"/>
    </row>
    <row r="148" spans="1:3" ht="12.75">
      <c r="A148" s="4"/>
      <c r="B148" s="1" t="s">
        <v>77</v>
      </c>
      <c r="C148" s="6">
        <v>3493319</v>
      </c>
    </row>
    <row r="149" spans="1:3" ht="12.75">
      <c r="A149" s="4"/>
      <c r="B149" s="1" t="s">
        <v>78</v>
      </c>
      <c r="C149" s="6">
        <v>46434747</v>
      </c>
    </row>
    <row r="150" spans="1:3" ht="12.75">
      <c r="A150" s="4"/>
      <c r="B150" s="1" t="s">
        <v>79</v>
      </c>
      <c r="C150" s="6">
        <v>2009870</v>
      </c>
    </row>
    <row r="151" spans="1:3" ht="12.75">
      <c r="A151" s="4"/>
      <c r="B151" s="1" t="s">
        <v>117</v>
      </c>
      <c r="C151" s="6">
        <v>0</v>
      </c>
    </row>
    <row r="152" spans="1:3" ht="12.75">
      <c r="A152" s="4"/>
      <c r="B152" s="3" t="s">
        <v>133</v>
      </c>
      <c r="C152" s="6">
        <v>0</v>
      </c>
    </row>
    <row r="153" spans="1:3" ht="12.75">
      <c r="A153" s="4"/>
      <c r="B153" s="1" t="s">
        <v>118</v>
      </c>
      <c r="C153" s="6">
        <v>3846161</v>
      </c>
    </row>
    <row r="154" spans="1:3" ht="12.75">
      <c r="A154" s="4"/>
      <c r="B154" s="1" t="s">
        <v>119</v>
      </c>
      <c r="C154" s="6">
        <v>-8546463</v>
      </c>
    </row>
    <row r="155" spans="1:3" ht="12.75">
      <c r="A155" s="4"/>
      <c r="B155" s="1" t="s">
        <v>80</v>
      </c>
      <c r="C155" s="6">
        <v>-23007</v>
      </c>
    </row>
    <row r="156" spans="1:3" ht="12.75">
      <c r="A156" s="4"/>
      <c r="B156" s="1" t="s">
        <v>81</v>
      </c>
      <c r="C156" s="6">
        <v>-6671177</v>
      </c>
    </row>
    <row r="157" spans="1:3" ht="12.75">
      <c r="A157" s="4"/>
      <c r="B157" s="1" t="s">
        <v>82</v>
      </c>
      <c r="C157" s="6">
        <v>-73889827</v>
      </c>
    </row>
    <row r="158" spans="1:3" ht="12.75">
      <c r="A158" s="4"/>
      <c r="B158" s="1" t="s">
        <v>110</v>
      </c>
      <c r="C158" s="6">
        <v>0</v>
      </c>
    </row>
    <row r="159" spans="1:3" ht="12.75">
      <c r="A159" s="4"/>
      <c r="B159" s="3" t="s">
        <v>134</v>
      </c>
      <c r="C159" s="6">
        <v>0</v>
      </c>
    </row>
    <row r="160" spans="1:3" ht="12.75">
      <c r="A160" s="4"/>
      <c r="B160" s="1" t="s">
        <v>120</v>
      </c>
      <c r="C160" s="6">
        <v>-149646</v>
      </c>
    </row>
    <row r="161" spans="1:4" ht="12.75">
      <c r="A161" s="4"/>
      <c r="B161" s="12" t="s">
        <v>167</v>
      </c>
      <c r="C161" s="19">
        <f>+C121+C131+C147</f>
        <v>18596131</v>
      </c>
      <c r="D161" s="5"/>
    </row>
    <row r="162" spans="1:4" ht="12.75">
      <c r="A162" s="4"/>
      <c r="B162" s="3" t="s">
        <v>89</v>
      </c>
      <c r="C162" s="6">
        <v>204280</v>
      </c>
      <c r="D162" s="5"/>
    </row>
    <row r="163" spans="1:4" ht="12.75">
      <c r="A163" s="4"/>
      <c r="B163" s="3" t="s">
        <v>90</v>
      </c>
      <c r="C163" s="19">
        <f>SUM(C161:C162)</f>
        <v>18800411</v>
      </c>
      <c r="D163" s="5"/>
    </row>
    <row r="164" spans="1:4" ht="12.75">
      <c r="A164" s="4"/>
      <c r="B164" s="3" t="s">
        <v>91</v>
      </c>
      <c r="C164" s="6">
        <v>40633817</v>
      </c>
      <c r="D164" s="5"/>
    </row>
    <row r="165" spans="1:4" ht="12.75">
      <c r="A165" s="4"/>
      <c r="B165" s="12" t="s">
        <v>92</v>
      </c>
      <c r="C165" s="19">
        <f>SUM(C163:C164)</f>
        <v>59434228</v>
      </c>
      <c r="D165" s="5"/>
    </row>
    <row r="166" spans="1:4" ht="12.75">
      <c r="A166" s="4"/>
      <c r="B166" s="3"/>
      <c r="C166" s="6"/>
      <c r="D166" s="5"/>
    </row>
    <row r="167" spans="1:5" ht="12.75">
      <c r="A167" s="4"/>
      <c r="B167" s="12" t="s">
        <v>135</v>
      </c>
      <c r="C167" s="19">
        <f>+C117</f>
        <v>42395818</v>
      </c>
      <c r="E167" s="5"/>
    </row>
    <row r="168" spans="1:5" ht="12.75">
      <c r="A168" s="4"/>
      <c r="B168" s="13" t="s">
        <v>149</v>
      </c>
      <c r="C168" s="19">
        <f>SUM(C169:C172)</f>
        <v>-33213508</v>
      </c>
      <c r="E168" s="5"/>
    </row>
    <row r="169" spans="1:3" ht="12.75">
      <c r="A169" s="4"/>
      <c r="B169" s="3" t="s">
        <v>136</v>
      </c>
      <c r="C169" s="6">
        <v>-327837</v>
      </c>
    </row>
    <row r="170" spans="1:3" ht="12.75">
      <c r="A170" s="4"/>
      <c r="B170" s="3" t="s">
        <v>150</v>
      </c>
      <c r="C170" s="6">
        <v>-32815244</v>
      </c>
    </row>
    <row r="171" spans="1:3" ht="12.75">
      <c r="A171" s="4"/>
      <c r="B171" s="1" t="s">
        <v>83</v>
      </c>
      <c r="C171" s="6">
        <v>0</v>
      </c>
    </row>
    <row r="172" spans="1:3" ht="12.75">
      <c r="A172" s="4"/>
      <c r="B172" s="3" t="s">
        <v>137</v>
      </c>
      <c r="C172" s="6">
        <v>-70427</v>
      </c>
    </row>
    <row r="173" spans="1:5" ht="12.75">
      <c r="A173" s="4"/>
      <c r="B173" s="12" t="s">
        <v>151</v>
      </c>
      <c r="C173" s="19">
        <f>SUM(C174:C184)</f>
        <v>2216601</v>
      </c>
      <c r="E173" s="5"/>
    </row>
    <row r="174" spans="1:3" ht="12.75">
      <c r="A174" s="4"/>
      <c r="B174" s="1" t="s">
        <v>121</v>
      </c>
      <c r="C174" s="6">
        <v>8269705</v>
      </c>
    </row>
    <row r="175" spans="1:3" ht="12.75">
      <c r="A175" s="4"/>
      <c r="B175" s="1" t="s">
        <v>122</v>
      </c>
      <c r="C175" s="6">
        <v>16337</v>
      </c>
    </row>
    <row r="176" spans="1:3" ht="12.75">
      <c r="A176" s="4"/>
      <c r="B176" s="1" t="s">
        <v>84</v>
      </c>
      <c r="C176" s="6">
        <v>6101574</v>
      </c>
    </row>
    <row r="177" spans="1:3" ht="12.75">
      <c r="A177" s="4"/>
      <c r="B177" s="1" t="s">
        <v>85</v>
      </c>
      <c r="C177" s="6">
        <v>-22298869</v>
      </c>
    </row>
    <row r="178" spans="1:3" ht="12.75">
      <c r="A178" s="4"/>
      <c r="B178" s="1" t="s">
        <v>86</v>
      </c>
      <c r="C178" s="6">
        <v>96496</v>
      </c>
    </row>
    <row r="179" spans="1:3" ht="12.75">
      <c r="A179" s="4"/>
      <c r="B179" s="1" t="s">
        <v>123</v>
      </c>
      <c r="C179" s="6">
        <v>5450263</v>
      </c>
    </row>
    <row r="180" spans="1:3" ht="12.75">
      <c r="A180" s="4"/>
      <c r="B180" s="1" t="s">
        <v>124</v>
      </c>
      <c r="C180" s="6">
        <v>-353281</v>
      </c>
    </row>
    <row r="181" spans="1:3" ht="12.75">
      <c r="A181" s="4"/>
      <c r="B181" s="1" t="s">
        <v>125</v>
      </c>
      <c r="C181" s="6">
        <v>138657</v>
      </c>
    </row>
    <row r="182" spans="1:3" ht="12.75">
      <c r="A182" s="4"/>
      <c r="B182" s="1" t="s">
        <v>152</v>
      </c>
      <c r="C182" s="6">
        <v>-910995</v>
      </c>
    </row>
    <row r="183" spans="1:3" ht="12.75">
      <c r="A183" s="4"/>
      <c r="B183" s="1" t="s">
        <v>87</v>
      </c>
      <c r="C183" s="6">
        <v>-174770</v>
      </c>
    </row>
    <row r="184" spans="1:3" ht="12.75">
      <c r="A184" s="4"/>
      <c r="B184" s="1" t="s">
        <v>88</v>
      </c>
      <c r="C184" s="6">
        <v>5881484</v>
      </c>
    </row>
    <row r="185" spans="1:5" ht="12.75">
      <c r="A185" s="4"/>
      <c r="B185" s="14" t="s">
        <v>153</v>
      </c>
      <c r="C185" s="19">
        <f>SUM(C186:C188)</f>
        <v>38080235</v>
      </c>
      <c r="E185" s="5"/>
    </row>
    <row r="186" spans="1:3" ht="12.75">
      <c r="A186" s="4"/>
      <c r="B186" s="1" t="s">
        <v>154</v>
      </c>
      <c r="C186" s="6">
        <v>-6380062</v>
      </c>
    </row>
    <row r="187" spans="1:3" ht="12.75">
      <c r="A187" s="4"/>
      <c r="B187" s="1" t="s">
        <v>155</v>
      </c>
      <c r="C187" s="6">
        <v>12411455</v>
      </c>
    </row>
    <row r="188" spans="1:3" ht="12.75">
      <c r="A188" s="4"/>
      <c r="B188" s="1" t="s">
        <v>156</v>
      </c>
      <c r="C188" s="6">
        <v>32048842</v>
      </c>
    </row>
    <row r="189" spans="1:5" ht="12.75">
      <c r="A189" s="4"/>
      <c r="B189" s="12" t="s">
        <v>157</v>
      </c>
      <c r="C189" s="19">
        <f>SUM(C190:C194)</f>
        <v>10361709</v>
      </c>
      <c r="E189" s="5"/>
    </row>
    <row r="190" spans="1:3" ht="12.75">
      <c r="A190" s="4"/>
      <c r="B190" s="1" t="s">
        <v>158</v>
      </c>
      <c r="C190" s="6">
        <v>-2384923</v>
      </c>
    </row>
    <row r="191" spans="1:3" ht="12.75">
      <c r="A191" s="4"/>
      <c r="B191" s="1" t="s">
        <v>159</v>
      </c>
      <c r="C191" s="6">
        <v>7650025</v>
      </c>
    </row>
    <row r="192" spans="1:3" ht="12.75">
      <c r="A192" s="4"/>
      <c r="B192" s="1" t="s">
        <v>160</v>
      </c>
      <c r="C192" s="6">
        <v>2031721</v>
      </c>
    </row>
    <row r="193" spans="1:3" ht="12.75">
      <c r="A193" s="4"/>
      <c r="B193" s="1" t="s">
        <v>161</v>
      </c>
      <c r="C193" s="6">
        <v>2503707</v>
      </c>
    </row>
    <row r="194" spans="1:3" ht="12.75">
      <c r="A194" s="4"/>
      <c r="B194" s="1" t="s">
        <v>162</v>
      </c>
      <c r="C194" s="6">
        <v>561179</v>
      </c>
    </row>
    <row r="195" spans="1:5" ht="12.75">
      <c r="A195" s="4"/>
      <c r="B195" s="12" t="s">
        <v>138</v>
      </c>
      <c r="C195" s="19">
        <v>4828067</v>
      </c>
      <c r="E195" s="5"/>
    </row>
    <row r="196" spans="1:5" ht="12.75">
      <c r="A196" s="4"/>
      <c r="B196" s="12" t="s">
        <v>169</v>
      </c>
      <c r="C196" s="19">
        <f>+C167+C168+C173+C185+C189+C195</f>
        <v>64668922</v>
      </c>
      <c r="D196" s="5"/>
      <c r="E196" s="5"/>
    </row>
    <row r="197" spans="1:5" ht="12.75">
      <c r="A197" s="4"/>
      <c r="B197" s="12"/>
      <c r="C197" s="19"/>
      <c r="D197" s="5"/>
      <c r="E197" s="5"/>
    </row>
    <row r="198" spans="1:5" ht="12.75">
      <c r="A198" s="4"/>
      <c r="B198" s="12"/>
      <c r="C198" s="19"/>
      <c r="D198" s="5"/>
      <c r="E198" s="5"/>
    </row>
    <row r="199" ht="12.75">
      <c r="C199" s="9"/>
    </row>
    <row r="200" ht="12.75">
      <c r="C200" s="9"/>
    </row>
    <row r="201" ht="12.75">
      <c r="C201" s="9"/>
    </row>
    <row r="202" ht="12.75">
      <c r="C202" s="15"/>
    </row>
    <row r="203" ht="12.75">
      <c r="C203" s="9"/>
    </row>
    <row r="204" ht="12.75">
      <c r="C204" s="16"/>
    </row>
    <row r="205" ht="12.75">
      <c r="C205" s="9"/>
    </row>
    <row r="206" ht="12.75">
      <c r="C206" s="9"/>
    </row>
    <row r="207" ht="12.75">
      <c r="C207" s="9"/>
    </row>
    <row r="208" ht="12.75">
      <c r="C208" s="9"/>
    </row>
    <row r="209" ht="12.75">
      <c r="C209" s="9"/>
    </row>
    <row r="210" spans="2:3" ht="12.75">
      <c r="B210" s="3"/>
      <c r="C210" s="9"/>
    </row>
    <row r="211" ht="12.75">
      <c r="C211" s="9"/>
    </row>
    <row r="212" ht="12.75">
      <c r="C212" s="9"/>
    </row>
    <row r="213" spans="2:3" ht="12.75">
      <c r="B213" s="3"/>
      <c r="C213" s="9"/>
    </row>
    <row r="214" ht="12.75">
      <c r="C214" s="9"/>
    </row>
    <row r="215" ht="12.75">
      <c r="C215" s="9"/>
    </row>
    <row r="216" ht="12.75">
      <c r="C216" s="9"/>
    </row>
    <row r="217" ht="12.75">
      <c r="C217" s="9"/>
    </row>
    <row r="218" ht="12.75">
      <c r="C218" s="9"/>
    </row>
    <row r="219" ht="12.75">
      <c r="C219" s="9"/>
    </row>
    <row r="220" ht="12.75">
      <c r="C220" s="9"/>
    </row>
    <row r="221" ht="12.75">
      <c r="C221" s="9"/>
    </row>
    <row r="222" ht="12.75">
      <c r="C222" s="9"/>
    </row>
    <row r="223" ht="12.75">
      <c r="C223" s="9"/>
    </row>
    <row r="224" ht="12.75">
      <c r="C224" s="9"/>
    </row>
    <row r="225" spans="2:3" ht="12.75">
      <c r="B225" s="3"/>
      <c r="C225" s="9"/>
    </row>
    <row r="226" ht="12.75">
      <c r="C226" s="9"/>
    </row>
    <row r="227" ht="12.75">
      <c r="C227" s="18"/>
    </row>
    <row r="228" ht="12.75">
      <c r="C228" s="9"/>
    </row>
    <row r="229" ht="12.75">
      <c r="C229" s="9"/>
    </row>
    <row r="230" ht="12.75">
      <c r="C230" s="9"/>
    </row>
    <row r="231" ht="12.75">
      <c r="C231" s="9"/>
    </row>
    <row r="232" ht="12.75">
      <c r="C232" s="18"/>
    </row>
    <row r="233" ht="12.75">
      <c r="C233" s="9"/>
    </row>
    <row r="234" ht="12.75">
      <c r="C234" s="18"/>
    </row>
    <row r="235" ht="12.75">
      <c r="C235" s="9"/>
    </row>
    <row r="236" ht="12.75">
      <c r="C236" s="9"/>
    </row>
    <row r="237" ht="12.75">
      <c r="C237" s="9"/>
    </row>
    <row r="238" ht="12.75">
      <c r="C238" s="9"/>
    </row>
    <row r="239" ht="12.75">
      <c r="C239" s="9"/>
    </row>
    <row r="240" ht="12.75">
      <c r="C240" s="9"/>
    </row>
    <row r="241" ht="12.75">
      <c r="C241" s="9"/>
    </row>
    <row r="242" ht="12.75">
      <c r="C242" s="9"/>
    </row>
    <row r="243" ht="12.75">
      <c r="C243" s="9"/>
    </row>
    <row r="244" ht="12.75">
      <c r="C244" s="9"/>
    </row>
    <row r="245" ht="12.75">
      <c r="C245" s="9"/>
    </row>
    <row r="246" ht="12.75">
      <c r="C246" s="9"/>
    </row>
    <row r="247" ht="12.75">
      <c r="C247" s="9"/>
    </row>
    <row r="248" ht="12.75">
      <c r="C248" s="9"/>
    </row>
    <row r="249" ht="12.75">
      <c r="C249" s="7"/>
    </row>
    <row r="250" ht="12.75">
      <c r="C250" s="9"/>
    </row>
    <row r="251" ht="12.75">
      <c r="C251" s="6"/>
    </row>
    <row r="252" ht="12.75">
      <c r="C252" s="6"/>
    </row>
    <row r="253" ht="12.75">
      <c r="C253" s="6"/>
    </row>
    <row r="254" ht="12.75">
      <c r="C254" s="6"/>
    </row>
    <row r="255" ht="12.75">
      <c r="C255" s="6"/>
    </row>
    <row r="256" ht="12.75">
      <c r="C256" s="6"/>
    </row>
    <row r="257" ht="12.75">
      <c r="C257" s="6"/>
    </row>
    <row r="258" ht="12.75">
      <c r="C258" s="6"/>
    </row>
    <row r="259" ht="12.75">
      <c r="C259" s="6"/>
    </row>
    <row r="260" ht="12.75">
      <c r="C260" s="9"/>
    </row>
    <row r="261" ht="12.75">
      <c r="C261" s="9"/>
    </row>
    <row r="262" ht="12.75">
      <c r="C262" s="9"/>
    </row>
    <row r="263" ht="12.75">
      <c r="C263" s="9"/>
    </row>
    <row r="264" ht="12.75">
      <c r="C264" s="9"/>
    </row>
    <row r="265" ht="12.75">
      <c r="C265" s="9"/>
    </row>
    <row r="266" spans="3:5" ht="12.75">
      <c r="C266" s="7"/>
      <c r="E266" s="8"/>
    </row>
    <row r="267" ht="12.75">
      <c r="C267" s="9"/>
    </row>
    <row r="268" ht="12.75">
      <c r="C268" s="9"/>
    </row>
    <row r="269" ht="12.75">
      <c r="C269" s="9"/>
    </row>
    <row r="270" ht="12.75">
      <c r="C270" s="9"/>
    </row>
    <row r="271" ht="12.75">
      <c r="C271" s="9"/>
    </row>
    <row r="272" ht="12.75">
      <c r="C272" s="6"/>
    </row>
    <row r="273" ht="12.75">
      <c r="C273" s="9"/>
    </row>
    <row r="274" ht="12.75">
      <c r="C274" s="9"/>
    </row>
    <row r="275" ht="12.75">
      <c r="C275" s="9"/>
    </row>
    <row r="276" ht="12.75">
      <c r="C276" s="9"/>
    </row>
    <row r="277" ht="12.75">
      <c r="C277" s="9"/>
    </row>
    <row r="278" ht="12.75">
      <c r="C278" s="9"/>
    </row>
    <row r="279" ht="12.75">
      <c r="C279" s="9"/>
    </row>
    <row r="280" ht="12.75">
      <c r="C280" s="9"/>
    </row>
    <row r="281" ht="12.75">
      <c r="C281" s="9"/>
    </row>
    <row r="282" ht="12.75">
      <c r="C282" s="9"/>
    </row>
    <row r="283" ht="12.75">
      <c r="C283" s="9"/>
    </row>
    <row r="284" ht="12.75">
      <c r="C284" s="17"/>
    </row>
    <row r="285" ht="12.75">
      <c r="C285" s="9"/>
    </row>
    <row r="286" ht="12.75">
      <c r="C286" s="9"/>
    </row>
    <row r="287" ht="12.75">
      <c r="C287" s="9"/>
    </row>
    <row r="288" ht="12.75">
      <c r="C288" s="9"/>
    </row>
    <row r="289" ht="12.75">
      <c r="C289" s="9"/>
    </row>
    <row r="290" ht="12.75">
      <c r="C290" s="9"/>
    </row>
    <row r="291" ht="12.75">
      <c r="C291" s="9"/>
    </row>
    <row r="292" ht="12.75">
      <c r="C292" s="9"/>
    </row>
    <row r="293" ht="12.75">
      <c r="C293" s="9"/>
    </row>
  </sheetData>
  <printOptions/>
  <pageMargins left="0.75" right="0.75" top="1" bottom="1" header="0" footer="0"/>
  <pageSetup fitToHeight="3" fitToWidth="3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VTR HIPERCABLE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Marchant P.</dc:creator>
  <cp:keywords/>
  <dc:description/>
  <cp:lastModifiedBy>jescobar</cp:lastModifiedBy>
  <cp:lastPrinted>2002-05-14T21:24:49Z</cp:lastPrinted>
  <dcterms:created xsi:type="dcterms:W3CDTF">2001-03-21T16:17:11Z</dcterms:created>
  <dcterms:modified xsi:type="dcterms:W3CDTF">2007-04-26T15:34:31Z</dcterms:modified>
  <cp:category/>
  <cp:version/>
  <cp:contentType/>
  <cp:contentStatus/>
</cp:coreProperties>
</file>